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810" activeTab="1"/>
  </bookViews>
  <sheets>
    <sheet name="Sheet1" sheetId="1" r:id="rId1"/>
    <sheet name="BC Tom Tat" sheetId="2" r:id="rId2"/>
  </sheets>
  <definedNames/>
  <calcPr fullCalcOnLoad="1"/>
</workbook>
</file>

<file path=xl/sharedStrings.xml><?xml version="1.0" encoding="utf-8"?>
<sst xmlns="http://schemas.openxmlformats.org/spreadsheetml/2006/main" count="99" uniqueCount="98">
  <si>
    <t>C«ng ty cæ phÇn HAPACO</t>
  </si>
  <si>
    <r>
      <t>Mẫu CBTT-03</t>
    </r>
    <r>
      <rPr>
        <sz val="10"/>
        <rFont val="Times New Roman"/>
        <family val="1"/>
      </rPr>
      <t xml:space="preserve"> (sửa đổi)</t>
    </r>
  </si>
  <si>
    <t>B¸o c¸o tµI chÝnh tãm t¾t  hîp nhÊt</t>
  </si>
  <si>
    <r>
      <t>I.</t>
    </r>
    <r>
      <rPr>
        <b/>
        <sz val="7"/>
        <rFont val="Times New Roman"/>
        <family val="1"/>
      </rPr>
      <t xml:space="preserve">           </t>
    </r>
    <r>
      <rPr>
        <b/>
        <sz val="10"/>
        <rFont val="Times New Roman"/>
        <family val="1"/>
      </rPr>
      <t>BẢNG CÂN ĐỐI KẾ TOÁN</t>
    </r>
  </si>
  <si>
    <t>Stt</t>
  </si>
  <si>
    <t>Nội dung</t>
  </si>
  <si>
    <t>Số dư đầu kỳ</t>
  </si>
  <si>
    <t>Số dư cuối kỳ</t>
  </si>
  <si>
    <t>I</t>
  </si>
  <si>
    <t>Tài sản ngắn hạn</t>
  </si>
  <si>
    <t xml:space="preserve">Tiền và các khoản tương đương tiền </t>
  </si>
  <si>
    <t>Các khoản đầu tư tài chính ngắn hạn</t>
  </si>
  <si>
    <t>Các khoản phải thu ngắn hạn</t>
  </si>
  <si>
    <t>Hàng tồn kho</t>
  </si>
  <si>
    <t>Tài sản ngắn hạn khác</t>
  </si>
  <si>
    <t>II</t>
  </si>
  <si>
    <t>Tài sản dài hạn</t>
  </si>
  <si>
    <t>Các khoản phải thu dài hạn</t>
  </si>
  <si>
    <t>Tài sản cố định</t>
  </si>
  <si>
    <t xml:space="preserve">  - Tài sản cố định hữu hình</t>
  </si>
  <si>
    <t xml:space="preserve">  - Tài sản cố định vô hình</t>
  </si>
  <si>
    <t xml:space="preserve">  - Tài sản cố định thuê tài chính</t>
  </si>
  <si>
    <t xml:space="preserve">  -  Chi phí xây dựng cơ bản dở dang</t>
  </si>
  <si>
    <t>Các khoản đầu tư tài chính dài hạn</t>
  </si>
  <si>
    <t>Tài sản dài hạn khác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</si>
  <si>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</si>
  <si>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</si>
  <si>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</si>
  <si>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</si>
  <si>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</si>
  <si>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</si>
  <si>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</si>
  <si>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</si>
  <si>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>-  Vốn đầu tư của chủ sở hữu</t>
  </si>
  <si>
    <t>-  Thặng dư vốn cổ phần</t>
  </si>
  <si>
    <t>-  Cổ phiếu quỹ</t>
  </si>
  <si>
    <t>-  Chênh lệch đánh giá lại tài sản</t>
  </si>
  <si>
    <t>-  Chênh lệch tỷ giá hối đối</t>
  </si>
  <si>
    <t>-  Các quỹ</t>
  </si>
  <si>
    <t>-  Lợi nhuận sau thuế chưa phân phối</t>
  </si>
  <si>
    <t>-  Nguồn vốn đầu tư XDCB</t>
  </si>
  <si>
    <t>2</t>
  </si>
  <si>
    <t>Nguồn kinh phí và quỹ khác</t>
  </si>
  <si>
    <t>-  Quỹ khen thưởng phúc lợi</t>
  </si>
  <si>
    <t>-  Nguồn kinh phí</t>
  </si>
  <si>
    <t>-  Nguồn kinh phí đã hình thành TSCĐ</t>
  </si>
  <si>
    <t>VI</t>
  </si>
  <si>
    <t>TỔNG CỘNG NGUỒN VỐN</t>
  </si>
  <si>
    <t>II.  KẾT QUẢ HOẠT ĐỘNG KINH DOANH</t>
  </si>
  <si>
    <t>(Áp dụng với các doanh nghiệp sản xuất, chế biến, dịch vụ)</t>
  </si>
  <si>
    <t>STT</t>
  </si>
  <si>
    <t>Chỉ tiêu</t>
  </si>
  <si>
    <t>1</t>
  </si>
  <si>
    <t>Doanh thu bán hàng và cung cấp dịch vụ</t>
  </si>
  <si>
    <t>Các khoản giảm trừ doanh thu</t>
  </si>
  <si>
    <t>3</t>
  </si>
  <si>
    <t>Doanh thu thuần về bán hàng và cung cấp dịch vụ</t>
  </si>
  <si>
    <t>4</t>
  </si>
  <si>
    <t>Giá vốn hàng bán</t>
  </si>
  <si>
    <t>5</t>
  </si>
  <si>
    <t>LN gộp về bán hàng và cung cấp dịch vụ</t>
  </si>
  <si>
    <t>6</t>
  </si>
  <si>
    <t>Doanh thu hoạt động tài chính</t>
  </si>
  <si>
    <t>7</t>
  </si>
  <si>
    <t>Chi phí tài chính</t>
  </si>
  <si>
    <t>8</t>
  </si>
  <si>
    <t>Chi phí bán hàng</t>
  </si>
  <si>
    <t>9</t>
  </si>
  <si>
    <t>Chi phí quản lý doanh nghiệp</t>
  </si>
  <si>
    <t>10</t>
  </si>
  <si>
    <t>Lợi nhuận thuần từ hoạt động kinh doanh</t>
  </si>
  <si>
    <t>11</t>
  </si>
  <si>
    <t>Thu nhập khác</t>
  </si>
  <si>
    <t>12</t>
  </si>
  <si>
    <t>Chi phí khác</t>
  </si>
  <si>
    <t>13</t>
  </si>
  <si>
    <t>Lợi nhuận khác</t>
  </si>
  <si>
    <t>14</t>
  </si>
  <si>
    <t>Tổng lợi nhuận kế toán trước thuế</t>
  </si>
  <si>
    <t>15</t>
  </si>
  <si>
    <t>Thuế thu nhập doanh nghiệp</t>
  </si>
  <si>
    <t>16</t>
  </si>
  <si>
    <t>Lợi nhuận sau thuế thu nhập doanh nghiệp</t>
  </si>
  <si>
    <t>17</t>
  </si>
  <si>
    <t>Lãi cơ bản trên cổ phiếu</t>
  </si>
  <si>
    <t>18</t>
  </si>
  <si>
    <t>Cổ tức trên mỗi cổ phiếu</t>
  </si>
  <si>
    <t>Lîi thÕ th­¬ng m¹i</t>
  </si>
  <si>
    <t xml:space="preserve"> Lîi Ých cña cæ ®«ng tèi thiÓu</t>
  </si>
  <si>
    <t>VII</t>
  </si>
  <si>
    <t>kÕ to¸n tr­ëng</t>
  </si>
  <si>
    <t>Lập ngày  12   tháng    04  năm 2008</t>
  </si>
  <si>
    <t>Gi¸m ®èc c«ng ty</t>
  </si>
  <si>
    <t>NguyÔn ThÞ  Ngäc</t>
  </si>
  <si>
    <t>Vò ThÞ HiÕn</t>
  </si>
  <si>
    <t>Quý 1 n¨m 2008</t>
  </si>
  <si>
    <t>Kú nµy</t>
  </si>
  <si>
    <t>Luü kÕ tõ ®Çu n¨m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</si>
</sst>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_(* #,##0_);_(* \(#,##0\);_(* &quot;-&quot;??_);_(@_)"/>
    <numFmt numFmtId="179" formatCode="_(* #,##0.0_);_(* \(#,##0.0\);_(* &quot;-&quot;??_);_(@_)"/>
  </numFmts>
  <fonts count="18">
    <font>
      <sz val="10"/>
      <name val="Arial"/>
      <family val="0"/>
    </font>
    <font>
      <sz val="12"/>
      <name val=".VnTimeH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.VnTimeH"/>
      <family val="2"/>
    </font>
    <font>
      <b/>
      <sz val="7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name val=".VnArial Narrow"/>
      <family val="2"/>
    </font>
    <font>
      <sz val="11"/>
      <name val="Arial"/>
      <family val="0"/>
    </font>
    <font>
      <b/>
      <sz val="11"/>
      <name val="Arial"/>
      <family val="0"/>
    </font>
    <font>
      <sz val="11"/>
      <name val=".VnArial Narrow"/>
      <family val="2"/>
    </font>
    <font>
      <i/>
      <sz val="10"/>
      <name val=".VnArial Narrow"/>
      <family val="2"/>
    </font>
    <font>
      <sz val="10"/>
      <name val=".VnTime"/>
      <family val="2"/>
    </font>
    <font>
      <b/>
      <sz val="11"/>
      <name val=".VnTime"/>
      <family val="2"/>
    </font>
    <font>
      <sz val="11"/>
      <name val=".VnTime"/>
      <family val="2"/>
    </font>
    <font>
      <b/>
      <i/>
      <sz val="10"/>
      <name val=".VnTim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37" fontId="8" fillId="0" borderId="5" xfId="0" applyNumberFormat="1" applyFont="1" applyBorder="1" applyAlignment="1">
      <alignment vertical="top"/>
    </xf>
    <xf numFmtId="37" fontId="8" fillId="0" borderId="6" xfId="0" applyNumberFormat="1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37" fontId="6" fillId="0" borderId="8" xfId="0" applyNumberFormat="1" applyFont="1" applyBorder="1" applyAlignment="1">
      <alignment vertical="top"/>
    </xf>
    <xf numFmtId="37" fontId="6" fillId="0" borderId="9" xfId="0" applyNumberFormat="1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37" fontId="8" fillId="0" borderId="8" xfId="0" applyNumberFormat="1" applyFont="1" applyBorder="1" applyAlignment="1">
      <alignment vertical="top"/>
    </xf>
    <xf numFmtId="37" fontId="8" fillId="0" borderId="9" xfId="0" applyNumberFormat="1" applyFont="1" applyBorder="1" applyAlignment="1">
      <alignment vertical="top"/>
    </xf>
    <xf numFmtId="0" fontId="11" fillId="0" borderId="0" xfId="0" applyFont="1" applyAlignment="1">
      <alignment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37" fontId="6" fillId="0" borderId="11" xfId="0" applyNumberFormat="1" applyFont="1" applyBorder="1" applyAlignment="1">
      <alignment vertical="top"/>
    </xf>
    <xf numFmtId="37" fontId="6" fillId="0" borderId="12" xfId="0" applyNumberFormat="1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37" fontId="8" fillId="0" borderId="15" xfId="0" applyNumberFormat="1" applyFont="1" applyBorder="1" applyAlignment="1">
      <alignment vertical="top"/>
    </xf>
    <xf numFmtId="37" fontId="8" fillId="0" borderId="16" xfId="0" applyNumberFormat="1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37" fontId="8" fillId="0" borderId="19" xfId="0" applyNumberFormat="1" applyFont="1" applyBorder="1" applyAlignment="1">
      <alignment vertical="top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37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vertical="top"/>
    </xf>
    <xf numFmtId="37" fontId="6" fillId="0" borderId="21" xfId="0" applyNumberFormat="1" applyFont="1" applyBorder="1" applyAlignment="1">
      <alignment vertical="top"/>
    </xf>
    <xf numFmtId="37" fontId="6" fillId="0" borderId="22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12" fillId="0" borderId="11" xfId="0" applyFont="1" applyBorder="1" applyAlignment="1">
      <alignment vertical="top"/>
    </xf>
    <xf numFmtId="37" fontId="12" fillId="0" borderId="11" xfId="0" applyNumberFormat="1" applyFont="1" applyBorder="1" applyAlignment="1">
      <alignment vertical="top"/>
    </xf>
    <xf numFmtId="37" fontId="12" fillId="0" borderId="12" xfId="0" applyNumberFormat="1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23" xfId="0" applyFont="1" applyFill="1" applyBorder="1" applyAlignment="1">
      <alignment vertical="top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8" fillId="0" borderId="4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 topLeftCell="A1">
      <selection activeCell="C54" sqref="C54"/>
    </sheetView>
  </sheetViews>
  <sheetFormatPr defaultColWidth="9.140625" defaultRowHeight="12.75"/>
  <cols>
    <col min="1" max="1" width="5.8515625" style="0" customWidth="1"/>
    <col min="2" max="2" width="38.421875" style="0" customWidth="1"/>
    <col min="3" max="3" width="23.7109375" style="0" customWidth="1"/>
    <col min="4" max="4" width="22.421875" style="0" customWidth="1"/>
  </cols>
  <sheetData>
    <row r="1" spans="1:4" ht="16.5">
      <c r="A1" s="1" t="s">
        <v>0</v>
      </c>
      <c r="D1" s="2" t="s">
        <v>1</v>
      </c>
    </row>
    <row r="2" ht="12.75">
      <c r="A2" s="3"/>
    </row>
    <row r="3" spans="1:4" ht="14.25">
      <c r="A3" s="62" t="s">
        <v>2</v>
      </c>
      <c r="B3" s="62"/>
      <c r="C3" s="62"/>
      <c r="D3" s="62"/>
    </row>
    <row r="4" spans="1:4" ht="12.75">
      <c r="A4" s="63" t="s">
        <v>95</v>
      </c>
      <c r="B4" s="63"/>
      <c r="C4" s="63"/>
      <c r="D4" s="63"/>
    </row>
    <row r="5" ht="12.75">
      <c r="A5" s="3"/>
    </row>
    <row r="6" spans="1:4" ht="13.5" thickBot="1">
      <c r="A6" s="4" t="s">
        <v>3</v>
      </c>
      <c r="B6" s="5"/>
      <c r="C6" s="5"/>
      <c r="D6" s="5"/>
    </row>
    <row r="7" spans="1:4" s="11" customFormat="1" ht="18" customHeight="1" thickTop="1">
      <c r="A7" s="8" t="s">
        <v>4</v>
      </c>
      <c r="B7" s="9" t="s">
        <v>5</v>
      </c>
      <c r="C7" s="9" t="s">
        <v>6</v>
      </c>
      <c r="D7" s="10" t="s">
        <v>7</v>
      </c>
    </row>
    <row r="8" spans="1:4" s="11" customFormat="1" ht="18" customHeight="1">
      <c r="A8" s="12" t="s">
        <v>8</v>
      </c>
      <c r="B8" s="13" t="s">
        <v>9</v>
      </c>
      <c r="C8" s="15">
        <f>SUM(C9:C13)</f>
        <v>23525699373</v>
      </c>
      <c r="D8" s="15">
        <f>SUM(D9:D13)</f>
        <v>25214668843</v>
      </c>
    </row>
    <row r="9" spans="1:4" s="11" customFormat="1" ht="18" customHeight="1">
      <c r="A9" s="43">
        <v>1</v>
      </c>
      <c r="B9" s="17" t="s">
        <v>10</v>
      </c>
      <c r="C9" s="18">
        <v>10479338017</v>
      </c>
      <c r="D9" s="19">
        <v>12286269317</v>
      </c>
    </row>
    <row r="10" spans="1:4" s="11" customFormat="1" ht="18" customHeight="1">
      <c r="A10" s="43">
        <v>2</v>
      </c>
      <c r="B10" s="17" t="s">
        <v>11</v>
      </c>
      <c r="C10" s="18"/>
      <c r="D10" s="19"/>
    </row>
    <row r="11" spans="1:4" s="11" customFormat="1" ht="18" customHeight="1">
      <c r="A11" s="43">
        <v>3</v>
      </c>
      <c r="B11" s="17" t="s">
        <v>12</v>
      </c>
      <c r="C11" s="18">
        <v>4632385175</v>
      </c>
      <c r="D11" s="19">
        <v>2279163203</v>
      </c>
    </row>
    <row r="12" spans="1:4" s="11" customFormat="1" ht="18" customHeight="1">
      <c r="A12" s="43">
        <v>4</v>
      </c>
      <c r="B12" s="17" t="s">
        <v>13</v>
      </c>
      <c r="C12" s="18">
        <v>6095653487</v>
      </c>
      <c r="D12" s="19">
        <v>6988649751</v>
      </c>
    </row>
    <row r="13" spans="1:4" s="11" customFormat="1" ht="18" customHeight="1">
      <c r="A13" s="43">
        <v>5</v>
      </c>
      <c r="B13" s="17" t="s">
        <v>14</v>
      </c>
      <c r="C13" s="18">
        <v>2318322694</v>
      </c>
      <c r="D13" s="19">
        <v>3660586572</v>
      </c>
    </row>
    <row r="14" spans="1:4" s="11" customFormat="1" ht="18" customHeight="1">
      <c r="A14" s="20" t="s">
        <v>15</v>
      </c>
      <c r="B14" s="21" t="s">
        <v>16</v>
      </c>
      <c r="C14" s="23">
        <f>C15+C16+C21+C22+C23</f>
        <v>6209038270</v>
      </c>
      <c r="D14" s="23">
        <f>D15+D16+D21+D22+D23</f>
        <v>5863873718</v>
      </c>
    </row>
    <row r="15" spans="1:4" s="11" customFormat="1" ht="18" customHeight="1">
      <c r="A15" s="43">
        <v>1</v>
      </c>
      <c r="B15" s="17" t="s">
        <v>17</v>
      </c>
      <c r="C15" s="18"/>
      <c r="D15" s="19"/>
    </row>
    <row r="16" spans="1:4" s="24" customFormat="1" ht="18" customHeight="1">
      <c r="A16" s="43">
        <v>2</v>
      </c>
      <c r="B16" s="17" t="s">
        <v>18</v>
      </c>
      <c r="C16" s="19">
        <f>SUM(C17:C20)</f>
        <v>6209038270</v>
      </c>
      <c r="D16" s="19">
        <f>SUM(D17:D20)</f>
        <v>5863873718</v>
      </c>
    </row>
    <row r="17" spans="1:4" s="11" customFormat="1" ht="18" customHeight="1">
      <c r="A17" s="43"/>
      <c r="B17" s="17" t="s">
        <v>19</v>
      </c>
      <c r="C17" s="18">
        <v>6209038270</v>
      </c>
      <c r="D17" s="19">
        <v>5863873718</v>
      </c>
    </row>
    <row r="18" spans="1:4" s="11" customFormat="1" ht="18" customHeight="1">
      <c r="A18" s="43"/>
      <c r="B18" s="17" t="s">
        <v>20</v>
      </c>
      <c r="C18" s="18"/>
      <c r="D18" s="19"/>
    </row>
    <row r="19" spans="1:4" s="11" customFormat="1" ht="18" customHeight="1">
      <c r="A19" s="43"/>
      <c r="B19" s="17" t="s">
        <v>21</v>
      </c>
      <c r="C19" s="18"/>
      <c r="D19" s="19"/>
    </row>
    <row r="20" spans="1:4" s="11" customFormat="1" ht="18" customHeight="1">
      <c r="A20" s="43"/>
      <c r="B20" s="17" t="s">
        <v>22</v>
      </c>
      <c r="C20" s="18"/>
      <c r="D20" s="19"/>
    </row>
    <row r="21" spans="1:4" s="24" customFormat="1" ht="18" customHeight="1">
      <c r="A21" s="43">
        <v>4</v>
      </c>
      <c r="B21" s="17" t="s">
        <v>23</v>
      </c>
      <c r="C21" s="18"/>
      <c r="D21" s="19"/>
    </row>
    <row r="22" spans="1:4" s="7" customFormat="1" ht="18" customHeight="1">
      <c r="A22" s="49">
        <v>5</v>
      </c>
      <c r="B22" s="51" t="s">
        <v>87</v>
      </c>
      <c r="C22" s="52"/>
      <c r="D22" s="53"/>
    </row>
    <row r="23" spans="1:4" s="24" customFormat="1" ht="18" customHeight="1">
      <c r="A23" s="50">
        <v>6</v>
      </c>
      <c r="B23" s="26" t="s">
        <v>24</v>
      </c>
      <c r="C23" s="27"/>
      <c r="D23" s="28"/>
    </row>
    <row r="24" spans="1:4" s="11" customFormat="1" ht="18" customHeight="1">
      <c r="A24" s="29" t="s">
        <v>25</v>
      </c>
      <c r="B24" s="30" t="s">
        <v>26</v>
      </c>
      <c r="C24" s="31">
        <f>C14+C8</f>
        <v>29734737643</v>
      </c>
      <c r="D24" s="31">
        <f>D14+D8</f>
        <v>31078542561</v>
      </c>
    </row>
    <row r="25" spans="1:4" s="11" customFormat="1" ht="18" customHeight="1">
      <c r="A25" s="12" t="s">
        <v>27</v>
      </c>
      <c r="B25" s="13" t="s">
        <v>28</v>
      </c>
      <c r="C25" s="32">
        <f>SUM(C26:C27)</f>
        <v>4298837124</v>
      </c>
      <c r="D25" s="32">
        <f>SUM(D26:D27)</f>
        <v>5391066317</v>
      </c>
    </row>
    <row r="26" spans="1:4" s="11" customFormat="1" ht="18" customHeight="1">
      <c r="A26" s="43">
        <v>1</v>
      </c>
      <c r="B26" s="17" t="s">
        <v>29</v>
      </c>
      <c r="C26" s="18">
        <v>3913837124</v>
      </c>
      <c r="D26" s="19">
        <v>5006066317</v>
      </c>
    </row>
    <row r="27" spans="1:4" s="11" customFormat="1" ht="18" customHeight="1">
      <c r="A27" s="43">
        <v>2</v>
      </c>
      <c r="B27" s="17" t="s">
        <v>30</v>
      </c>
      <c r="C27" s="18">
        <v>385000000</v>
      </c>
      <c r="D27" s="19">
        <v>385000000</v>
      </c>
    </row>
    <row r="28" spans="1:4" s="11" customFormat="1" ht="18" customHeight="1">
      <c r="A28" s="20" t="s">
        <v>31</v>
      </c>
      <c r="B28" s="21" t="s">
        <v>32</v>
      </c>
      <c r="C28" s="23">
        <f>C29+C38</f>
        <v>25435900519</v>
      </c>
      <c r="D28" s="23">
        <f>D29+D38</f>
        <v>25687476244</v>
      </c>
    </row>
    <row r="29" spans="1:4" s="24" customFormat="1" ht="18" customHeight="1">
      <c r="A29" s="43">
        <v>1</v>
      </c>
      <c r="B29" s="17" t="s">
        <v>32</v>
      </c>
      <c r="C29" s="19">
        <f>SUM(C30:C36)</f>
        <v>24862687519</v>
      </c>
      <c r="D29" s="19">
        <f>SUM(D30:D36)</f>
        <v>25890465244</v>
      </c>
    </row>
    <row r="30" spans="1:4" s="11" customFormat="1" ht="18" customHeight="1">
      <c r="A30" s="16"/>
      <c r="B30" s="17" t="s">
        <v>33</v>
      </c>
      <c r="C30" s="18">
        <v>12894800000</v>
      </c>
      <c r="D30" s="19">
        <v>12894800000</v>
      </c>
    </row>
    <row r="31" spans="1:4" s="11" customFormat="1" ht="18" customHeight="1">
      <c r="A31" s="16"/>
      <c r="B31" s="17" t="s">
        <v>34</v>
      </c>
      <c r="C31" s="18"/>
      <c r="D31" s="19"/>
    </row>
    <row r="32" spans="1:4" s="11" customFormat="1" ht="18" customHeight="1">
      <c r="A32" s="16"/>
      <c r="B32" s="17" t="s">
        <v>35</v>
      </c>
      <c r="C32" s="18"/>
      <c r="D32" s="19"/>
    </row>
    <row r="33" spans="1:4" s="11" customFormat="1" ht="18" customHeight="1">
      <c r="A33" s="16"/>
      <c r="B33" s="17" t="s">
        <v>36</v>
      </c>
      <c r="C33" s="18"/>
      <c r="D33" s="19"/>
    </row>
    <row r="34" spans="1:4" s="11" customFormat="1" ht="18" customHeight="1">
      <c r="A34" s="16"/>
      <c r="B34" s="17" t="s">
        <v>37</v>
      </c>
      <c r="C34" s="18"/>
      <c r="D34" s="19"/>
    </row>
    <row r="35" spans="1:4" s="11" customFormat="1" ht="18" customHeight="1">
      <c r="A35" s="16"/>
      <c r="B35" s="17" t="s">
        <v>38</v>
      </c>
      <c r="C35" s="18">
        <f>6536678994+494998007</f>
        <v>7031677001</v>
      </c>
      <c r="D35" s="19">
        <f>6536678994+494998007</f>
        <v>7031677001</v>
      </c>
    </row>
    <row r="36" spans="1:4" s="11" customFormat="1" ht="18" customHeight="1">
      <c r="A36" s="16"/>
      <c r="B36" s="17" t="s">
        <v>39</v>
      </c>
      <c r="C36" s="18">
        <v>4936210518</v>
      </c>
      <c r="D36" s="19">
        <v>5963988243</v>
      </c>
    </row>
    <row r="37" spans="1:4" s="11" customFormat="1" ht="18" customHeight="1">
      <c r="A37" s="16"/>
      <c r="B37" s="17" t="s">
        <v>40</v>
      </c>
      <c r="C37" s="18"/>
      <c r="D37" s="19"/>
    </row>
    <row r="38" spans="1:4" s="24" customFormat="1" ht="18" customHeight="1">
      <c r="A38" s="43">
        <v>2</v>
      </c>
      <c r="B38" s="17" t="s">
        <v>42</v>
      </c>
      <c r="C38" s="19">
        <f>SUM(C39:C40)</f>
        <v>573213000</v>
      </c>
      <c r="D38" s="19">
        <f>SUM(D39:D40)</f>
        <v>-202989000</v>
      </c>
    </row>
    <row r="39" spans="1:4" s="11" customFormat="1" ht="18" customHeight="1">
      <c r="A39" s="16"/>
      <c r="B39" s="17" t="s">
        <v>43</v>
      </c>
      <c r="C39" s="18">
        <v>573213000</v>
      </c>
      <c r="D39" s="19">
        <v>-202989000</v>
      </c>
    </row>
    <row r="40" spans="1:4" s="11" customFormat="1" ht="18" customHeight="1">
      <c r="A40" s="16"/>
      <c r="B40" s="17" t="s">
        <v>44</v>
      </c>
      <c r="C40" s="18"/>
      <c r="D40" s="19"/>
    </row>
    <row r="41" spans="1:4" s="11" customFormat="1" ht="18" customHeight="1">
      <c r="A41" s="25"/>
      <c r="B41" s="26" t="s">
        <v>45</v>
      </c>
      <c r="C41" s="27"/>
      <c r="D41" s="28"/>
    </row>
    <row r="42" spans="1:4" s="7" customFormat="1" ht="18" customHeight="1">
      <c r="A42" s="54" t="s">
        <v>46</v>
      </c>
      <c r="B42" s="55" t="s">
        <v>88</v>
      </c>
      <c r="C42" s="52"/>
      <c r="D42" s="53"/>
    </row>
    <row r="43" spans="1:4" s="11" customFormat="1" ht="18" customHeight="1" thickBot="1">
      <c r="A43" s="33" t="s">
        <v>89</v>
      </c>
      <c r="B43" s="34" t="s">
        <v>47</v>
      </c>
      <c r="C43" s="35">
        <f>C25+C28</f>
        <v>29734737643</v>
      </c>
      <c r="D43" s="35">
        <f>D25+D28</f>
        <v>31078542561</v>
      </c>
    </row>
    <row r="44" spans="1:4" s="11" customFormat="1" ht="18" customHeight="1" thickTop="1">
      <c r="A44" s="36"/>
      <c r="B44" s="37"/>
      <c r="C44" s="38">
        <v>0</v>
      </c>
      <c r="D44" s="37"/>
    </row>
    <row r="45" spans="1:4" s="11" customFormat="1" ht="18" customHeight="1">
      <c r="A45" s="39"/>
      <c r="B45" s="37"/>
      <c r="C45" s="37"/>
      <c r="D45" s="37"/>
    </row>
    <row r="46" spans="1:4" s="11" customFormat="1" ht="18" customHeight="1">
      <c r="A46" s="39"/>
      <c r="B46" s="37"/>
      <c r="C46" s="37"/>
      <c r="D46" s="37"/>
    </row>
    <row r="47" spans="1:4" s="11" customFormat="1" ht="18" customHeight="1">
      <c r="A47" s="39" t="s">
        <v>48</v>
      </c>
      <c r="B47" s="37"/>
      <c r="C47" s="37"/>
      <c r="D47" s="37"/>
    </row>
    <row r="48" spans="1:4" s="11" customFormat="1" ht="18" customHeight="1">
      <c r="A48" s="40" t="s">
        <v>49</v>
      </c>
      <c r="B48" s="37"/>
      <c r="C48" s="37"/>
      <c r="D48" s="37"/>
    </row>
    <row r="49" spans="1:4" s="11" customFormat="1" ht="18" customHeight="1" thickBot="1">
      <c r="A49" s="40"/>
      <c r="B49" s="37"/>
      <c r="C49" s="37"/>
      <c r="D49" s="37"/>
    </row>
    <row r="50" spans="1:4" s="11" customFormat="1" ht="21.75" customHeight="1" thickTop="1">
      <c r="A50" s="8" t="s">
        <v>50</v>
      </c>
      <c r="B50" s="9" t="s">
        <v>51</v>
      </c>
      <c r="C50" s="41" t="s">
        <v>96</v>
      </c>
      <c r="D50" s="42" t="s">
        <v>97</v>
      </c>
    </row>
    <row r="51" spans="1:4" s="24" customFormat="1" ht="21.75" customHeight="1">
      <c r="A51" s="59" t="s">
        <v>52</v>
      </c>
      <c r="B51" s="13" t="s">
        <v>53</v>
      </c>
      <c r="C51" s="14">
        <v>14586017095</v>
      </c>
      <c r="D51" s="32">
        <v>14485808121</v>
      </c>
    </row>
    <row r="52" spans="1:4" s="11" customFormat="1" ht="21.75" customHeight="1">
      <c r="A52" s="43" t="s">
        <v>41</v>
      </c>
      <c r="B52" s="17" t="s">
        <v>54</v>
      </c>
      <c r="C52" s="18">
        <v>100933905</v>
      </c>
      <c r="D52" s="19">
        <v>176008177</v>
      </c>
    </row>
    <row r="53" spans="1:4" s="24" customFormat="1" ht="21.75" customHeight="1">
      <c r="A53" s="60" t="s">
        <v>55</v>
      </c>
      <c r="B53" s="21" t="s">
        <v>56</v>
      </c>
      <c r="C53" s="22">
        <f>C51-C52</f>
        <v>14485083190</v>
      </c>
      <c r="D53" s="22">
        <f>D51-D52</f>
        <v>14309799944</v>
      </c>
    </row>
    <row r="54" spans="1:4" s="11" customFormat="1" ht="21.75" customHeight="1">
      <c r="A54" s="43" t="s">
        <v>57</v>
      </c>
      <c r="B54" s="17" t="s">
        <v>58</v>
      </c>
      <c r="C54" s="18">
        <v>12147575637</v>
      </c>
      <c r="D54" s="19">
        <v>12654535213</v>
      </c>
    </row>
    <row r="55" spans="1:4" s="24" customFormat="1" ht="21.75" customHeight="1">
      <c r="A55" s="60" t="s">
        <v>59</v>
      </c>
      <c r="B55" s="21" t="s">
        <v>60</v>
      </c>
      <c r="C55" s="22">
        <f>C53-C54</f>
        <v>2337507553</v>
      </c>
      <c r="D55" s="22">
        <f>D53-D54</f>
        <v>1655264731</v>
      </c>
    </row>
    <row r="56" spans="1:4" s="11" customFormat="1" ht="21.75" customHeight="1">
      <c r="A56" s="43" t="s">
        <v>61</v>
      </c>
      <c r="B56" s="17" t="s">
        <v>62</v>
      </c>
      <c r="C56" s="18">
        <v>48519318</v>
      </c>
      <c r="D56" s="19">
        <v>2564440</v>
      </c>
    </row>
    <row r="57" spans="1:4" s="11" customFormat="1" ht="21.75" customHeight="1">
      <c r="A57" s="43" t="s">
        <v>63</v>
      </c>
      <c r="B57" s="17" t="s">
        <v>64</v>
      </c>
      <c r="C57" s="18">
        <v>185121296</v>
      </c>
      <c r="D57" s="19">
        <v>25233572</v>
      </c>
    </row>
    <row r="58" spans="1:4" s="11" customFormat="1" ht="21.75" customHeight="1">
      <c r="A58" s="43" t="s">
        <v>65</v>
      </c>
      <c r="B58" s="17" t="s">
        <v>66</v>
      </c>
      <c r="C58" s="18">
        <v>66774898</v>
      </c>
      <c r="D58" s="19">
        <v>239645334</v>
      </c>
    </row>
    <row r="59" spans="1:4" s="11" customFormat="1" ht="21.75" customHeight="1">
      <c r="A59" s="43" t="s">
        <v>67</v>
      </c>
      <c r="B59" s="17" t="s">
        <v>68</v>
      </c>
      <c r="C59" s="18">
        <v>139831059</v>
      </c>
      <c r="D59" s="19">
        <v>73676708</v>
      </c>
    </row>
    <row r="60" spans="1:4" s="24" customFormat="1" ht="21.75" customHeight="1">
      <c r="A60" s="60" t="s">
        <v>69</v>
      </c>
      <c r="B60" s="21" t="s">
        <v>70</v>
      </c>
      <c r="C60" s="22">
        <f>C55+C56-(C57+C58+C59)</f>
        <v>1994299618</v>
      </c>
      <c r="D60" s="22">
        <f>D55+D56-(D57+D58+D59)</f>
        <v>1319273557</v>
      </c>
    </row>
    <row r="61" spans="1:4" s="11" customFormat="1" ht="21.75" customHeight="1">
      <c r="A61" s="43" t="s">
        <v>71</v>
      </c>
      <c r="B61" s="17" t="s">
        <v>72</v>
      </c>
      <c r="C61" s="18">
        <v>60000000</v>
      </c>
      <c r="D61" s="19">
        <v>70750259</v>
      </c>
    </row>
    <row r="62" spans="1:4" s="11" customFormat="1" ht="21.75" customHeight="1">
      <c r="A62" s="43" t="s">
        <v>73</v>
      </c>
      <c r="B62" s="17" t="s">
        <v>74</v>
      </c>
      <c r="C62" s="18"/>
      <c r="D62" s="19"/>
    </row>
    <row r="63" spans="1:4" s="24" customFormat="1" ht="21.75" customHeight="1">
      <c r="A63" s="60" t="s">
        <v>75</v>
      </c>
      <c r="B63" s="21" t="s">
        <v>76</v>
      </c>
      <c r="C63" s="22">
        <f>C61-C62</f>
        <v>60000000</v>
      </c>
      <c r="D63" s="22">
        <f>D61-D62</f>
        <v>70750259</v>
      </c>
    </row>
    <row r="64" spans="1:4" s="24" customFormat="1" ht="21.75" customHeight="1">
      <c r="A64" s="60" t="s">
        <v>77</v>
      </c>
      <c r="B64" s="21" t="s">
        <v>78</v>
      </c>
      <c r="C64" s="22">
        <f>C60+C63</f>
        <v>2054299618</v>
      </c>
      <c r="D64" s="22">
        <f>D60+D63</f>
        <v>1390023816</v>
      </c>
    </row>
    <row r="65" spans="1:4" s="11" customFormat="1" ht="21.75" customHeight="1">
      <c r="A65" s="43" t="s">
        <v>79</v>
      </c>
      <c r="B65" s="17" t="s">
        <v>80</v>
      </c>
      <c r="C65" s="18">
        <f>C64*28%</f>
        <v>575203893.0400001</v>
      </c>
      <c r="D65" s="18">
        <v>138993282</v>
      </c>
    </row>
    <row r="66" spans="1:4" s="24" customFormat="1" ht="21.75" customHeight="1">
      <c r="A66" s="60" t="s">
        <v>81</v>
      </c>
      <c r="B66" s="21" t="s">
        <v>82</v>
      </c>
      <c r="C66" s="22">
        <f>C64-C65</f>
        <v>1479095724.96</v>
      </c>
      <c r="D66" s="22">
        <f>D64-D65</f>
        <v>1251030534</v>
      </c>
    </row>
    <row r="67" spans="1:4" s="11" customFormat="1" ht="21.75" customHeight="1">
      <c r="A67" s="43" t="s">
        <v>83</v>
      </c>
      <c r="B67" s="17" t="s">
        <v>84</v>
      </c>
      <c r="C67" s="18">
        <f>C66/1289480</f>
        <v>1147.048209324689</v>
      </c>
      <c r="D67" s="18">
        <f>D66/1289480</f>
        <v>970.1821928219127</v>
      </c>
    </row>
    <row r="68" spans="1:4" s="11" customFormat="1" ht="21.75" customHeight="1" thickBot="1">
      <c r="A68" s="44" t="s">
        <v>85</v>
      </c>
      <c r="B68" s="45" t="s">
        <v>86</v>
      </c>
      <c r="C68" s="46"/>
      <c r="D68" s="47"/>
    </row>
    <row r="69" s="48" customFormat="1" ht="18" customHeight="1" thickTop="1"/>
    <row r="70" s="48" customFormat="1" ht="18" customHeight="1"/>
    <row r="71" spans="1:4" ht="15">
      <c r="A71" s="6"/>
      <c r="B71" s="6"/>
      <c r="C71" s="64" t="s">
        <v>91</v>
      </c>
      <c r="D71" s="64"/>
    </row>
    <row r="72" spans="2:4" s="56" customFormat="1" ht="15">
      <c r="B72" s="57" t="s">
        <v>90</v>
      </c>
      <c r="C72" s="61" t="s">
        <v>92</v>
      </c>
      <c r="D72" s="61"/>
    </row>
    <row r="73" spans="2:4" s="56" customFormat="1" ht="14.25">
      <c r="B73" s="58"/>
      <c r="C73" s="58"/>
      <c r="D73" s="58"/>
    </row>
    <row r="74" spans="2:4" s="56" customFormat="1" ht="14.25">
      <c r="B74" s="58"/>
      <c r="C74" s="58"/>
      <c r="D74" s="58"/>
    </row>
    <row r="75" spans="2:4" s="56" customFormat="1" ht="14.25">
      <c r="B75" s="58"/>
      <c r="C75" s="58"/>
      <c r="D75" s="58"/>
    </row>
    <row r="76" spans="2:4" s="56" customFormat="1" ht="14.25">
      <c r="B76" s="58"/>
      <c r="C76" s="58"/>
      <c r="D76" s="58"/>
    </row>
    <row r="77" spans="2:4" s="56" customFormat="1" ht="14.25">
      <c r="B77" s="58"/>
      <c r="C77" s="58"/>
      <c r="D77" s="58"/>
    </row>
    <row r="78" spans="2:4" s="56" customFormat="1" ht="14.25">
      <c r="B78" s="58"/>
      <c r="C78" s="58"/>
      <c r="D78" s="58"/>
    </row>
    <row r="79" spans="2:4" s="56" customFormat="1" ht="15">
      <c r="B79" s="57" t="s">
        <v>94</v>
      </c>
      <c r="C79" s="61" t="s">
        <v>93</v>
      </c>
      <c r="D79" s="61"/>
    </row>
    <row r="81" ht="18" customHeight="1">
      <c r="A81" s="56"/>
    </row>
    <row r="82" ht="18.75" customHeight="1">
      <c r="A82" s="56"/>
    </row>
  </sheetData>
  <mergeCells count="5">
    <mergeCell ref="C79:D79"/>
    <mergeCell ref="A3:D3"/>
    <mergeCell ref="A4:D4"/>
    <mergeCell ref="C71:D71"/>
    <mergeCell ref="C72:D72"/>
  </mergeCells>
  <printOptions/>
  <pageMargins left="0.75" right="0.32" top="0.29" bottom="0.46" header="0.2" footer="0.22"/>
  <pageSetup horizontalDpi="600" verticalDpi="600" orientation="portrait" paperSize="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hien</dc:creator>
  <cp:keywords/>
  <dc:description/>
  <cp:lastModifiedBy> Thanh Ha</cp:lastModifiedBy>
  <cp:lastPrinted>2008-04-22T03:47:33Z</cp:lastPrinted>
  <dcterms:created xsi:type="dcterms:W3CDTF">2008-01-30T00:33:12Z</dcterms:created>
  <dcterms:modified xsi:type="dcterms:W3CDTF">2008-05-02T01:33:09Z</dcterms:modified>
  <cp:category/>
  <cp:version/>
  <cp:contentType/>
  <cp:contentStatus/>
</cp:coreProperties>
</file>